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brasbr-my.sharepoint.com/personal/acir_petrobras_com_br/Documents/Desktop/"/>
    </mc:Choice>
  </mc:AlternateContent>
  <xr:revisionPtr revIDLastSave="13" documentId="11_72DDEFB8B67DD21DF1F54D8A42E5F808AB54587E" xr6:coauthVersionLast="47" xr6:coauthVersionMax="47" xr10:uidLastSave="{41DFA690-DE1D-4273-B6EF-E2B1A023B579}"/>
  <bookViews>
    <workbookView xWindow="-110" yWindow="-110" windowWidth="19420" windowHeight="1030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AD2" i="1"/>
  <c r="AC3" i="1"/>
  <c r="AC4" i="1" s="1"/>
  <c r="AC6" i="1" s="1"/>
  <c r="AD3" i="1"/>
  <c r="AD4" i="1"/>
  <c r="AD6" i="1"/>
  <c r="G4" i="1" l="1"/>
  <c r="G6" i="1"/>
  <c r="G3" i="1"/>
  <c r="G2" i="1"/>
  <c r="F7" i="1"/>
</calcChain>
</file>

<file path=xl/sharedStrings.xml><?xml version="1.0" encoding="utf-8"?>
<sst xmlns="http://schemas.openxmlformats.org/spreadsheetml/2006/main" count="78" uniqueCount="52">
  <si>
    <t>CNPJ</t>
  </si>
  <si>
    <t>02.998.611/0001-04</t>
  </si>
  <si>
    <t>28.005.122/0001-90</t>
  </si>
  <si>
    <t>57.755.217/0003-90</t>
  </si>
  <si>
    <t>02.831.210/0001-57</t>
  </si>
  <si>
    <t>33.000.0167/0001-01</t>
  </si>
  <si>
    <t xml:space="preserve"> 31/12/2021</t>
  </si>
  <si>
    <t>Objeto</t>
  </si>
  <si>
    <t>Enquadramento do processo</t>
  </si>
  <si>
    <t>Dispensa, Lei 13.303, Art. 29, Inciso X - específico para Contratação CUST,CUSD,CCD,CCT,CUSD-RC e CUST-RC</t>
  </si>
  <si>
    <t>Companhia de Transmissão e Energia Elétrica - CTEEP</t>
  </si>
  <si>
    <t>Contrato de Conexão ao Sistema de Transmissão - CCT</t>
  </si>
  <si>
    <t>Dispensa de licitação, Decreto nº 2.745/98</t>
  </si>
  <si>
    <t>Contrato de Uso do Sistema de Transmissão - CUST</t>
  </si>
  <si>
    <t xml:space="preserve">Operador Nacional do Sistema Elétrico - ONS e Concessionárias de Transmissão </t>
  </si>
  <si>
    <t>Até a extinção da concessão</t>
  </si>
  <si>
    <t>KPMG Auditores Independentes</t>
  </si>
  <si>
    <t>Serviços de Auditoria Contábil - Exercícios 2017, 2018, 2019, 2020 e 2021.</t>
  </si>
  <si>
    <t>Convite, Dec 2745, 3.1, C - Mínimo de 3 fornecedores, do ramo pertinente ao objeto, cadastrados ou não.</t>
  </si>
  <si>
    <t>Domingues e Pinho Contadores</t>
  </si>
  <si>
    <t>Serviços Contábeis</t>
  </si>
  <si>
    <t>Petróleo Brasileiro S.A. - Petrobras</t>
  </si>
  <si>
    <t>Dispensa de licitação (artigo 14 do Decreto 8.945/16)</t>
  </si>
  <si>
    <t>Contrato de compartilhamento de custos e despesas pelo uso de estrutura administrativa</t>
  </si>
  <si>
    <t>Início de vigência</t>
  </si>
  <si>
    <t>Fim  da vigência</t>
  </si>
  <si>
    <t>Saldo bruto do contrato</t>
  </si>
  <si>
    <t>Valor estimado do contrato</t>
  </si>
  <si>
    <t>x</t>
  </si>
  <si>
    <t>Valor Pago Agosto</t>
  </si>
  <si>
    <t>Valor Pago Julho</t>
  </si>
  <si>
    <t>Não teve pagto</t>
  </si>
  <si>
    <t>Valor Pago Setembro</t>
  </si>
  <si>
    <t>Valor Pago Outubro</t>
  </si>
  <si>
    <t>Valor Pago Novembro</t>
  </si>
  <si>
    <t>Posição /11/2021</t>
  </si>
  <si>
    <t>Valor Pago Dezembro 2021</t>
  </si>
  <si>
    <t>Valor Pago Janeiro 2022</t>
  </si>
  <si>
    <t xml:space="preserve">Valor Pago Fevereiro </t>
  </si>
  <si>
    <t xml:space="preserve">Valor Pago Março </t>
  </si>
  <si>
    <t xml:space="preserve">Valor Pago Abril </t>
  </si>
  <si>
    <t>CONTRATO FINALIZADO</t>
  </si>
  <si>
    <t>X</t>
  </si>
  <si>
    <t>Valor Pago Maio</t>
  </si>
  <si>
    <t>Valor Pago Junho</t>
  </si>
  <si>
    <t>Valor Pago Set</t>
  </si>
  <si>
    <t>Valor Pago Agos</t>
  </si>
  <si>
    <t>Valor Pago Out</t>
  </si>
  <si>
    <t>xx</t>
  </si>
  <si>
    <t>Posição /04/2022</t>
  </si>
  <si>
    <t>Valor Pago Nov</t>
  </si>
  <si>
    <t>Posição 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</si>
</sst>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17" fontId="0" fillId="0" borderId="0" xfId="0" applyNumberFormat="1"/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44" fontId="2" fillId="3" borderId="2" xfId="0" applyNumberFormat="1" applyFont="1" applyFill="1" applyBorder="1" applyAlignment="1">
      <alignment vertical="center"/>
    </xf>
    <xf numFmtId="44" fontId="2" fillId="5" borderId="2" xfId="0" applyNumberFormat="1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6" fillId="5" borderId="2" xfId="0" applyNumberFormat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4" fontId="2" fillId="6" borderId="2" xfId="0" applyNumberFormat="1" applyFont="1" applyFill="1" applyBorder="1" applyAlignment="1">
      <alignment vertical="center"/>
    </xf>
    <xf numFmtId="44" fontId="2" fillId="6" borderId="2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zoomScaleNormal="100" workbookViewId="0">
      <selection activeCell="U10" sqref="U10"/>
    </sheetView>
  </sheetViews>
  <sheetFormatPr defaultRowHeight="45" customHeight="1" x14ac:dyDescent="0.35"/>
  <cols>
    <col min="1" max="1" width="37.453125" customWidth="1"/>
    <col min="2" max="2" width="15.54296875" hidden="1" customWidth="1"/>
    <col min="3" max="3" width="0.1796875" hidden="1" customWidth="1"/>
    <col min="4" max="4" width="24.81640625" customWidth="1"/>
    <col min="5" max="5" width="10.26953125" customWidth="1"/>
    <col min="6" max="6" width="10.81640625" customWidth="1"/>
    <col min="7" max="7" width="14.7265625" customWidth="1"/>
    <col min="8" max="8" width="14" hidden="1" customWidth="1"/>
    <col min="9" max="9" width="14.1796875" hidden="1" customWidth="1"/>
    <col min="10" max="10" width="13" hidden="1" customWidth="1"/>
    <col min="11" max="17" width="13.54296875" hidden="1" customWidth="1"/>
    <col min="18" max="18" width="13.1796875" hidden="1" customWidth="1"/>
    <col min="19" max="19" width="13.26953125" hidden="1" customWidth="1"/>
    <col min="20" max="20" width="12.81640625" customWidth="1"/>
    <col min="21" max="21" width="13" customWidth="1"/>
    <col min="22" max="22" width="13.26953125" customWidth="1"/>
    <col min="23" max="23" width="13" customWidth="1"/>
    <col min="24" max="24" width="14.26953125" customWidth="1"/>
    <col min="25" max="25" width="17.1796875" customWidth="1"/>
    <col min="26" max="26" width="23.1796875" customWidth="1"/>
    <col min="27" max="27" width="7.1796875" customWidth="1"/>
    <col min="28" max="28" width="8.7265625" customWidth="1"/>
    <col min="29" max="30" width="2.26953125" customWidth="1"/>
  </cols>
  <sheetData>
    <row r="1" spans="1:30" ht="45" customHeight="1" x14ac:dyDescent="0.35">
      <c r="A1" s="1"/>
      <c r="B1" s="1" t="s">
        <v>0</v>
      </c>
      <c r="C1" s="1" t="s">
        <v>8</v>
      </c>
      <c r="D1" s="1" t="s">
        <v>7</v>
      </c>
      <c r="E1" s="31" t="s">
        <v>24</v>
      </c>
      <c r="F1" s="31" t="s">
        <v>25</v>
      </c>
      <c r="G1" s="14" t="s">
        <v>27</v>
      </c>
      <c r="H1" s="15" t="s">
        <v>30</v>
      </c>
      <c r="I1" s="15" t="s">
        <v>29</v>
      </c>
      <c r="J1" s="15" t="s">
        <v>32</v>
      </c>
      <c r="K1" s="15" t="s">
        <v>33</v>
      </c>
      <c r="L1" s="15" t="s">
        <v>34</v>
      </c>
      <c r="M1" s="15" t="s">
        <v>36</v>
      </c>
      <c r="N1" s="24" t="s">
        <v>37</v>
      </c>
      <c r="O1" s="24" t="s">
        <v>38</v>
      </c>
      <c r="P1" s="24" t="s">
        <v>39</v>
      </c>
      <c r="Q1" s="15" t="s">
        <v>40</v>
      </c>
      <c r="R1" s="24" t="s">
        <v>43</v>
      </c>
      <c r="S1" s="24" t="s">
        <v>44</v>
      </c>
      <c r="T1" s="24" t="s">
        <v>30</v>
      </c>
      <c r="U1" s="24" t="s">
        <v>46</v>
      </c>
      <c r="V1" s="24" t="s">
        <v>45</v>
      </c>
      <c r="W1" s="24" t="s">
        <v>47</v>
      </c>
      <c r="X1" s="32" t="s">
        <v>50</v>
      </c>
      <c r="Y1" s="14" t="s">
        <v>26</v>
      </c>
      <c r="AC1" s="8"/>
      <c r="AD1" s="8"/>
    </row>
    <row r="2" spans="1:30" ht="45" customHeight="1" x14ac:dyDescent="0.35">
      <c r="A2" s="5" t="s">
        <v>10</v>
      </c>
      <c r="B2" s="22" t="s">
        <v>1</v>
      </c>
      <c r="C2" s="16" t="s">
        <v>9</v>
      </c>
      <c r="D2" s="4" t="s">
        <v>11</v>
      </c>
      <c r="E2" s="17">
        <v>39804</v>
      </c>
      <c r="F2" s="18" t="s">
        <v>15</v>
      </c>
      <c r="G2" s="13">
        <f>(AC3)*15</f>
        <v>0</v>
      </c>
      <c r="H2" s="11">
        <v>39529.43</v>
      </c>
      <c r="I2" s="12">
        <v>18177.91</v>
      </c>
      <c r="J2" s="12">
        <v>18177.91</v>
      </c>
      <c r="K2" s="12">
        <v>18177.91</v>
      </c>
      <c r="L2" s="12">
        <v>18177.91</v>
      </c>
      <c r="M2" s="12">
        <v>47544.98</v>
      </c>
      <c r="N2" s="12">
        <v>47544.98</v>
      </c>
      <c r="O2" s="12">
        <v>47544.98</v>
      </c>
      <c r="P2" s="12">
        <v>47544.98</v>
      </c>
      <c r="Q2" s="28">
        <v>47544.98</v>
      </c>
      <c r="R2" s="12">
        <v>47544.98</v>
      </c>
      <c r="S2" s="12">
        <v>47544.98</v>
      </c>
      <c r="T2" s="12">
        <v>47544.98</v>
      </c>
      <c r="U2" s="12">
        <v>47544.98</v>
      </c>
      <c r="V2" s="12">
        <v>44316.86</v>
      </c>
      <c r="W2" s="12">
        <v>44316.86</v>
      </c>
      <c r="X2" s="33">
        <v>44316.86</v>
      </c>
      <c r="Y2" s="3">
        <v>790261.59</v>
      </c>
      <c r="Z2" s="7"/>
      <c r="AB2" s="8"/>
      <c r="AC2" s="9">
        <f>H2*AB2</f>
        <v>0</v>
      </c>
      <c r="AD2" s="9">
        <f>H3*AB2</f>
        <v>0</v>
      </c>
    </row>
    <row r="3" spans="1:30" ht="45" customHeight="1" x14ac:dyDescent="0.35">
      <c r="A3" s="5" t="s">
        <v>14</v>
      </c>
      <c r="B3" s="22" t="s">
        <v>4</v>
      </c>
      <c r="C3" s="16" t="s">
        <v>9</v>
      </c>
      <c r="D3" s="5" t="s">
        <v>13</v>
      </c>
      <c r="E3" s="17">
        <v>39742</v>
      </c>
      <c r="F3" s="18" t="s">
        <v>15</v>
      </c>
      <c r="G3" s="13">
        <f>AD3*15</f>
        <v>0</v>
      </c>
      <c r="H3" s="11">
        <v>1053594.9099999999</v>
      </c>
      <c r="I3" s="12">
        <v>1054046.99</v>
      </c>
      <c r="J3" s="12">
        <v>1045951.11</v>
      </c>
      <c r="K3" s="12">
        <v>1048845.76</v>
      </c>
      <c r="L3" s="12">
        <v>1051099.71</v>
      </c>
      <c r="M3" s="12">
        <v>1053851.1499999999</v>
      </c>
      <c r="N3" s="12">
        <v>1051172.3500000001</v>
      </c>
      <c r="O3" s="12">
        <v>1058043.53</v>
      </c>
      <c r="P3" s="12">
        <v>1060703.6200000001</v>
      </c>
      <c r="Q3" s="28">
        <v>1058469.98</v>
      </c>
      <c r="R3" s="12">
        <v>1051844.74</v>
      </c>
      <c r="S3" s="12">
        <v>1053628.21</v>
      </c>
      <c r="T3" s="12">
        <v>1242494.1721000001</v>
      </c>
      <c r="U3" s="12">
        <v>1235460.29</v>
      </c>
      <c r="V3" s="12">
        <v>1248437.92</v>
      </c>
      <c r="W3" s="12">
        <v>1243370.93</v>
      </c>
      <c r="X3" s="33">
        <v>1245591.1299999999</v>
      </c>
      <c r="Y3" s="3">
        <v>24355076.52</v>
      </c>
      <c r="Z3" s="7"/>
      <c r="AB3" s="8"/>
      <c r="AC3" s="9">
        <f>(H2*AB3)*1.035</f>
        <v>0</v>
      </c>
      <c r="AD3" s="9">
        <f>(H3*AB3)</f>
        <v>0</v>
      </c>
    </row>
    <row r="4" spans="1:30" ht="45" customHeight="1" x14ac:dyDescent="0.35">
      <c r="A4" s="2" t="s">
        <v>16</v>
      </c>
      <c r="B4" s="22" t="s">
        <v>3</v>
      </c>
      <c r="C4" s="16" t="s">
        <v>18</v>
      </c>
      <c r="D4" s="5" t="s">
        <v>17</v>
      </c>
      <c r="E4" s="17">
        <v>42842</v>
      </c>
      <c r="F4" s="19">
        <v>44668</v>
      </c>
      <c r="G4" s="13">
        <f>178543.59+185424.84+155772</f>
        <v>519740.43</v>
      </c>
      <c r="H4" s="11">
        <v>163728.76999999999</v>
      </c>
      <c r="I4" s="12" t="s">
        <v>31</v>
      </c>
      <c r="J4" s="12" t="s">
        <v>31</v>
      </c>
      <c r="K4" s="12" t="s">
        <v>31</v>
      </c>
      <c r="L4" s="12" t="s">
        <v>31</v>
      </c>
      <c r="M4" s="12" t="s">
        <v>31</v>
      </c>
      <c r="N4" s="12" t="s">
        <v>31</v>
      </c>
      <c r="O4" s="12" t="s">
        <v>31</v>
      </c>
      <c r="P4" s="12" t="s">
        <v>31</v>
      </c>
      <c r="Q4" s="28" t="s">
        <v>31</v>
      </c>
      <c r="R4" s="12"/>
      <c r="S4" s="12">
        <v>158187.79999999999</v>
      </c>
      <c r="T4" s="12">
        <v>6310.61</v>
      </c>
      <c r="U4" s="12" t="s">
        <v>31</v>
      </c>
      <c r="V4" s="12">
        <v>4207.7</v>
      </c>
      <c r="W4" s="12" t="s">
        <v>31</v>
      </c>
      <c r="X4" s="33" t="s">
        <v>31</v>
      </c>
      <c r="Y4" s="3">
        <v>195720.95</v>
      </c>
      <c r="AB4" s="8"/>
      <c r="AC4" s="10">
        <f>AC3*1.035</f>
        <v>0</v>
      </c>
      <c r="AD4" s="10">
        <f>H3*AB4</f>
        <v>0</v>
      </c>
    </row>
    <row r="5" spans="1:30" ht="45" customHeight="1" x14ac:dyDescent="0.35">
      <c r="A5" s="2" t="s">
        <v>19</v>
      </c>
      <c r="B5" s="22" t="s">
        <v>2</v>
      </c>
      <c r="C5" s="16" t="s">
        <v>12</v>
      </c>
      <c r="D5" s="2" t="s">
        <v>20</v>
      </c>
      <c r="E5" s="17">
        <v>44564</v>
      </c>
      <c r="F5" s="19">
        <v>45294</v>
      </c>
      <c r="G5" s="13">
        <v>624000</v>
      </c>
      <c r="H5" s="11"/>
      <c r="I5" s="12"/>
      <c r="J5" s="12"/>
      <c r="K5" s="12"/>
      <c r="L5" s="12"/>
      <c r="M5" s="13"/>
      <c r="N5" s="12"/>
      <c r="O5" s="12"/>
      <c r="P5" s="12">
        <v>26000</v>
      </c>
      <c r="Q5" s="28">
        <v>52000</v>
      </c>
      <c r="R5" s="12">
        <v>24401</v>
      </c>
      <c r="S5" s="12">
        <v>24401</v>
      </c>
      <c r="T5" s="12">
        <v>24401</v>
      </c>
      <c r="U5" s="12">
        <v>24401</v>
      </c>
      <c r="V5" s="12">
        <v>24401</v>
      </c>
      <c r="W5" s="12">
        <v>24401</v>
      </c>
      <c r="X5" s="33">
        <v>24401</v>
      </c>
      <c r="Y5" s="3">
        <v>375193</v>
      </c>
      <c r="AB5" s="8"/>
      <c r="AC5" s="10"/>
      <c r="AD5" s="10"/>
    </row>
    <row r="6" spans="1:30" ht="45" hidden="1" customHeight="1" x14ac:dyDescent="0.35">
      <c r="A6" s="2" t="s">
        <v>19</v>
      </c>
      <c r="B6" s="22" t="s">
        <v>2</v>
      </c>
      <c r="C6" s="16" t="s">
        <v>12</v>
      </c>
      <c r="D6" s="2" t="s">
        <v>20</v>
      </c>
      <c r="E6" s="20">
        <v>42370</v>
      </c>
      <c r="F6" s="19" t="s">
        <v>6</v>
      </c>
      <c r="G6" s="13">
        <f>977255.76+300000</f>
        <v>1277255.76</v>
      </c>
      <c r="H6" s="11">
        <v>1229088.33</v>
      </c>
      <c r="I6" s="12">
        <v>21614.86</v>
      </c>
      <c r="J6" s="12">
        <v>23462.5</v>
      </c>
      <c r="K6" s="12">
        <v>23462.5</v>
      </c>
      <c r="L6" s="12">
        <v>23462.5</v>
      </c>
      <c r="M6" s="12">
        <v>23462.5</v>
      </c>
      <c r="N6" s="25" t="s">
        <v>42</v>
      </c>
      <c r="O6" s="25" t="s">
        <v>42</v>
      </c>
      <c r="P6" s="25" t="s">
        <v>42</v>
      </c>
      <c r="Q6" s="29" t="s">
        <v>42</v>
      </c>
      <c r="R6" s="25" t="s">
        <v>28</v>
      </c>
      <c r="S6" s="25" t="s">
        <v>28</v>
      </c>
      <c r="T6" s="25" t="s">
        <v>28</v>
      </c>
      <c r="U6" s="25" t="s">
        <v>28</v>
      </c>
      <c r="V6" s="25" t="s">
        <v>28</v>
      </c>
      <c r="W6" s="25" t="s">
        <v>42</v>
      </c>
      <c r="X6" s="34"/>
      <c r="Y6" s="26" t="s">
        <v>48</v>
      </c>
      <c r="Z6" s="27" t="s">
        <v>41</v>
      </c>
      <c r="AA6">
        <v>2024</v>
      </c>
      <c r="AB6" s="8">
        <v>4</v>
      </c>
      <c r="AC6" s="10">
        <f>(AC4/12)*4</f>
        <v>0</v>
      </c>
      <c r="AD6" s="10">
        <f>H3*AB6</f>
        <v>4214379.6399999997</v>
      </c>
    </row>
    <row r="7" spans="1:30" ht="45" customHeight="1" x14ac:dyDescent="0.35">
      <c r="A7" s="2" t="s">
        <v>21</v>
      </c>
      <c r="B7" s="22" t="s">
        <v>5</v>
      </c>
      <c r="C7" s="16" t="s">
        <v>22</v>
      </c>
      <c r="D7" s="5" t="s">
        <v>23</v>
      </c>
      <c r="E7" s="20">
        <v>44407</v>
      </c>
      <c r="F7" s="21">
        <f>E7+1800</f>
        <v>46207</v>
      </c>
      <c r="G7" s="13">
        <v>3731206.9</v>
      </c>
      <c r="H7" s="13"/>
      <c r="I7" s="12"/>
      <c r="J7" s="12">
        <v>52481.37</v>
      </c>
      <c r="K7" s="12">
        <v>142468.28</v>
      </c>
      <c r="L7" s="12">
        <v>48314.7</v>
      </c>
      <c r="M7" s="12">
        <v>48314.7</v>
      </c>
      <c r="N7" s="12">
        <v>48314.7</v>
      </c>
      <c r="O7" s="12">
        <v>48314.7</v>
      </c>
      <c r="P7" s="12">
        <v>48314.7</v>
      </c>
      <c r="Q7" s="28">
        <v>48314.7</v>
      </c>
      <c r="R7" s="12">
        <v>48314.7</v>
      </c>
      <c r="S7" s="12">
        <v>48314.7</v>
      </c>
      <c r="T7" s="12">
        <v>48314.7</v>
      </c>
      <c r="U7" s="12">
        <v>48314.7</v>
      </c>
      <c r="V7" s="12">
        <v>48314.7</v>
      </c>
      <c r="W7" s="12">
        <v>48314.7</v>
      </c>
      <c r="X7" s="33">
        <v>48314.7</v>
      </c>
      <c r="Y7" s="3">
        <v>3198054.35</v>
      </c>
      <c r="AC7" s="23">
        <v>1369294.9</v>
      </c>
      <c r="AD7" s="3">
        <v>33727430.07</v>
      </c>
    </row>
    <row r="8" spans="1:30" ht="14.5" x14ac:dyDescent="0.35">
      <c r="A8" s="6"/>
    </row>
    <row r="9" spans="1:30" ht="45" customHeight="1" x14ac:dyDescent="0.35">
      <c r="L9" s="6" t="s">
        <v>35</v>
      </c>
      <c r="Q9" s="30" t="s">
        <v>49</v>
      </c>
      <c r="V9" s="36"/>
      <c r="W9" s="35"/>
      <c r="X9" s="30" t="s">
        <v>51</v>
      </c>
    </row>
  </sheetData>
  <pageMargins left="0.511811024" right="0.511811024" top="0.78740157499999996" bottom="0.78740157499999996" header="0.31496062000000002" footer="0.31496062000000002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ff3dd-fdca-40a0-aad3-298eeed40f07" xsi:nil="true"/>
    <lcf76f155ced4ddcb4097134ff3c332f xmlns="66b9489f-635a-4936-920d-346d049594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3811561B0BDE45B96375820C65AD2D" ma:contentTypeVersion="17" ma:contentTypeDescription="Crie um novo documento." ma:contentTypeScope="" ma:versionID="7e8e81272d58674da0defd2ef6c00c9f">
  <xsd:schema xmlns:xsd="http://www.w3.org/2001/XMLSchema" xmlns:xs="http://www.w3.org/2001/XMLSchema" xmlns:p="http://schemas.microsoft.com/office/2006/metadata/properties" xmlns:ns2="66b9489f-635a-4936-920d-346d0495945d" xmlns:ns3="49bff3dd-fdca-40a0-aad3-298eeed40f07" targetNamespace="http://schemas.microsoft.com/office/2006/metadata/properties" ma:root="true" ma:fieldsID="dea4b9a11c113b9905f776ee0601ab4d" ns2:_="" ns3:_="">
    <xsd:import namespace="66b9489f-635a-4936-920d-346d0495945d"/>
    <xsd:import namespace="49bff3dd-fdca-40a0-aad3-298eeed40f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489f-635a-4936-920d-346d04959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ff3dd-fdca-40a0-aad3-298eeed40f0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75c85c-caeb-4e74-8ed1-97cbb383b192}" ma:internalName="TaxCatchAll" ma:showField="CatchAllData" ma:web="49bff3dd-fdca-40a0-aad3-298eeed40f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A7EFB7-A5DE-44C4-BB26-6460A04B5A72}">
  <ds:schemaRefs>
    <ds:schemaRef ds:uri="http://schemas.microsoft.com/office/2006/metadata/properties"/>
    <ds:schemaRef ds:uri="http://schemas.microsoft.com/office/infopath/2007/PartnerControls"/>
    <ds:schemaRef ds:uri="49bff3dd-fdca-40a0-aad3-298eeed40f07"/>
    <ds:schemaRef ds:uri="66b9489f-635a-4936-920d-346d0495945d"/>
  </ds:schemaRefs>
</ds:datastoreItem>
</file>

<file path=customXml/itemProps2.xml><?xml version="1.0" encoding="utf-8"?>
<ds:datastoreItem xmlns:ds="http://schemas.openxmlformats.org/officeDocument/2006/customXml" ds:itemID="{901F0C47-68FB-49A2-8CF3-11425D7F25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7E33F-721D-43CA-8019-8191EF62E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9489f-635a-4936-920d-346d0495945d"/>
    <ds:schemaRef ds:uri="49bff3dd-fdca-40a0-aad3-298eeed40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Maria Pereira da Silva</dc:creator>
  <cp:lastModifiedBy>Acir Lopes Ferreira</cp:lastModifiedBy>
  <cp:lastPrinted>2018-10-16T16:51:58Z</cp:lastPrinted>
  <dcterms:created xsi:type="dcterms:W3CDTF">2018-10-08T14:32:18Z</dcterms:created>
  <dcterms:modified xsi:type="dcterms:W3CDTF">2024-01-04T21:00:35Z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cristianesilva.JPTE@petrobras.com.br</vt:lpwstr>
  </property>
  <property fmtid="{D5CDD505-2E9C-101B-9397-08002B2CF9AE}" pid="5" name="MSIP_Label_8e61996e-cafd-4c9a-8a94-2dc1b82131ae_SetDate">
    <vt:lpwstr>2020-06-01T18:43:47.5138699Z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785b98ba-a242-4fe4-aada-b42d9c5b26b4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0x0101001C3811561B0BDE45B96375820C65AD2D</vt:lpwstr>
  </property>
</Properties>
</file>